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nyaqi/Desktop/"/>
    </mc:Choice>
  </mc:AlternateContent>
  <xr:revisionPtr revIDLastSave="0" documentId="8_{AD729802-E1FB-DF4F-A16D-EB4AFE1E41A5}" xr6:coauthVersionLast="36" xr6:coauthVersionMax="36" xr10:uidLastSave="{00000000-0000-0000-0000-000000000000}"/>
  <bookViews>
    <workbookView xWindow="360" yWindow="460" windowWidth="25240" windowHeight="14280" xr2:uid="{00000000-000D-0000-FFFF-FFFF00000000}"/>
  </bookViews>
  <sheets>
    <sheet name="Slide 34 Chap 2" sheetId="11" r:id="rId1"/>
    <sheet name="Slide IRR Ch4 Slide 53" sheetId="12" r:id="rId2"/>
  </sheets>
  <calcPr calcId="191029"/>
</workbook>
</file>

<file path=xl/calcChain.xml><?xml version="1.0" encoding="utf-8"?>
<calcChain xmlns="http://schemas.openxmlformats.org/spreadsheetml/2006/main">
  <c r="D5" i="12" l="1"/>
  <c r="E5" i="12" s="1"/>
  <c r="D6" i="12" l="1"/>
  <c r="D7" i="12" s="1"/>
  <c r="E7" i="12"/>
  <c r="D8" i="12"/>
  <c r="E6" i="12"/>
  <c r="D12" i="11"/>
  <c r="E12" i="11" l="1"/>
  <c r="D9" i="12"/>
  <c r="E8" i="12"/>
  <c r="D13" i="11"/>
  <c r="E13" i="11" l="1"/>
  <c r="E9" i="12"/>
  <c r="D10" i="12"/>
  <c r="D14" i="11"/>
  <c r="D15" i="11" s="1"/>
  <c r="D16" i="11" s="1"/>
  <c r="D17" i="11" s="1"/>
  <c r="D18" i="11" s="1"/>
  <c r="D19" i="11" s="1"/>
  <c r="D20" i="11" s="1"/>
  <c r="D21" i="11" s="1"/>
  <c r="D22" i="11" s="1"/>
  <c r="D23" i="11" s="1"/>
  <c r="D24" i="11" s="1"/>
  <c r="D25" i="11" s="1"/>
  <c r="D26" i="11" s="1"/>
  <c r="D27" i="11" s="1"/>
  <c r="D28" i="11" s="1"/>
  <c r="D29" i="11" s="1"/>
  <c r="D30" i="11" s="1"/>
  <c r="D31" i="11" s="1"/>
  <c r="D32" i="11" s="1"/>
  <c r="D33" i="11" s="1"/>
  <c r="D34" i="11" s="1"/>
  <c r="D35" i="11" s="1"/>
  <c r="D36" i="11" s="1"/>
  <c r="D37" i="11" s="1"/>
  <c r="D38" i="11" s="1"/>
  <c r="D39" i="11" s="1"/>
  <c r="D40" i="11" s="1"/>
  <c r="D41" i="11" s="1"/>
  <c r="D42" i="11" s="1"/>
  <c r="D43" i="11" s="1"/>
  <c r="E22" i="11" l="1"/>
  <c r="E31" i="11"/>
  <c r="E23" i="11"/>
  <c r="E28" i="11"/>
  <c r="E37" i="11"/>
  <c r="E14" i="11"/>
  <c r="E20" i="11"/>
  <c r="E40" i="11"/>
  <c r="E41" i="11"/>
  <c r="E38" i="11"/>
  <c r="E43" i="11"/>
  <c r="E15" i="11"/>
  <c r="E36" i="11"/>
  <c r="E35" i="11"/>
  <c r="E33" i="11"/>
  <c r="E26" i="11"/>
  <c r="E29" i="11"/>
  <c r="E18" i="11"/>
  <c r="E27" i="11"/>
  <c r="E19" i="11"/>
  <c r="E25" i="11"/>
  <c r="E34" i="11"/>
  <c r="E24" i="11"/>
  <c r="E30" i="11"/>
  <c r="E39" i="11"/>
  <c r="E21" i="11"/>
  <c r="E17" i="11"/>
  <c r="E32" i="11"/>
  <c r="E42" i="11"/>
  <c r="E16" i="11"/>
  <c r="D11" i="12"/>
  <c r="E10" i="12"/>
  <c r="D44" i="11"/>
  <c r="D45" i="11" s="1"/>
  <c r="E44" i="11" l="1"/>
  <c r="E45" i="11"/>
  <c r="E11" i="12"/>
  <c r="D12" i="12"/>
  <c r="D46" i="11"/>
  <c r="E46" i="11" l="1"/>
  <c r="D13" i="12"/>
  <c r="E12" i="12"/>
  <c r="D47" i="11"/>
  <c r="D48" i="11" s="1"/>
  <c r="D49" i="11" s="1"/>
  <c r="D50" i="11" s="1"/>
  <c r="D51" i="11" s="1"/>
  <c r="D52" i="11" s="1"/>
  <c r="D53" i="11" s="1"/>
  <c r="D54" i="11" s="1"/>
  <c r="D55" i="11" s="1"/>
  <c r="D56" i="11" s="1"/>
  <c r="D57" i="11" s="1"/>
  <c r="D58" i="11" s="1"/>
  <c r="D59" i="11" s="1"/>
  <c r="D60" i="11" s="1"/>
  <c r="D61" i="11" s="1"/>
  <c r="E61" i="11" s="1"/>
  <c r="C64" i="11" s="1"/>
  <c r="E47" i="11" l="1"/>
  <c r="E54" i="11"/>
  <c r="E56" i="11"/>
  <c r="E49" i="11"/>
  <c r="E57" i="11"/>
  <c r="E60" i="11"/>
  <c r="E55" i="11"/>
  <c r="E59" i="11"/>
  <c r="E53" i="11"/>
  <c r="E48" i="11"/>
  <c r="E51" i="11"/>
  <c r="E50" i="11"/>
  <c r="E52" i="11"/>
  <c r="E58" i="11"/>
  <c r="E13" i="12"/>
  <c r="D14" i="12"/>
  <c r="D15" i="12" l="1"/>
  <c r="E14" i="12"/>
  <c r="E15" i="12" l="1"/>
  <c r="D16" i="12"/>
  <c r="D17" i="12" l="1"/>
  <c r="E16" i="12"/>
  <c r="E17" i="12" l="1"/>
  <c r="D18" i="12"/>
  <c r="D19" i="12" l="1"/>
  <c r="E18" i="12"/>
  <c r="E19" i="12" l="1"/>
  <c r="D20" i="12"/>
  <c r="D21" i="12" l="1"/>
  <c r="E20" i="12"/>
  <c r="E21" i="12" l="1"/>
  <c r="D22" i="12"/>
  <c r="D23" i="12" l="1"/>
  <c r="E22" i="12"/>
  <c r="E23" i="12" l="1"/>
  <c r="D24" i="12"/>
  <c r="D25" i="12" l="1"/>
  <c r="E24" i="12"/>
  <c r="E25" i="12" l="1"/>
  <c r="D26" i="12"/>
  <c r="D27" i="12" l="1"/>
  <c r="E26" i="12"/>
  <c r="E27" i="12" l="1"/>
  <c r="D28" i="12"/>
  <c r="D29" i="12" l="1"/>
  <c r="E28" i="12"/>
  <c r="E29" i="12" l="1"/>
  <c r="D30" i="12"/>
  <c r="D31" i="12" l="1"/>
  <c r="E30" i="12"/>
  <c r="E31" i="12" l="1"/>
  <c r="D32" i="12"/>
  <c r="D33" i="12" l="1"/>
  <c r="E32" i="12"/>
  <c r="E33" i="12" l="1"/>
  <c r="D34" i="12"/>
  <c r="D35" i="12" l="1"/>
  <c r="E34" i="12"/>
  <c r="E35" i="12" l="1"/>
  <c r="D36" i="12"/>
  <c r="D37" i="12" l="1"/>
  <c r="E36" i="12"/>
  <c r="E37" i="12" l="1"/>
  <c r="D38" i="12"/>
  <c r="D39" i="12" l="1"/>
  <c r="E38" i="12"/>
  <c r="E39" i="12" l="1"/>
  <c r="D40" i="12"/>
  <c r="D41" i="12" l="1"/>
  <c r="E40" i="12"/>
  <c r="E41" i="12" l="1"/>
  <c r="D42" i="12"/>
  <c r="D43" i="12" l="1"/>
  <c r="E42" i="12"/>
  <c r="E43" i="12" l="1"/>
  <c r="D44" i="12"/>
  <c r="E44" i="12" s="1"/>
</calcChain>
</file>

<file path=xl/sharedStrings.xml><?xml version="1.0" encoding="utf-8"?>
<sst xmlns="http://schemas.openxmlformats.org/spreadsheetml/2006/main" count="11" uniqueCount="11">
  <si>
    <t>Slide from Chapter 2: At a constant interest rate of 10%, how much money do you need to invest today to receive $2,000 each year, starting next year, forever?</t>
  </si>
  <si>
    <t xml:space="preserve">DF </t>
  </si>
  <si>
    <t>Year t</t>
  </si>
  <si>
    <t>Value of receiving 1 starting in year 51 and foreever after</t>
  </si>
  <si>
    <t>COMPOUND INTEREST IS THE MOST POWERFUL FORCE IN THE UNIVERSE!</t>
  </si>
  <si>
    <t>Same  number as in the slide</t>
  </si>
  <si>
    <t>Discount Rate</t>
  </si>
  <si>
    <t xml:space="preserve">Value of receiving $2K from year 1 till year t </t>
  </si>
  <si>
    <t>Perpetuity formula answer: $2K/r=$20K</t>
  </si>
  <si>
    <t>CoC</t>
  </si>
  <si>
    <t>NPV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</si>
</sst>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'Slide IRR Ch4 Slide 53'!$D$17:$D$44</c:f>
              <c:numCache>
                <c:formatCode>General</c:formatCode>
                <c:ptCount val="28"/>
                <c:pt idx="0">
                  <c:v>-0.34999999999999964</c:v>
                </c:pt>
                <c:pt idx="1">
                  <c:v>-0.29999999999999966</c:v>
                </c:pt>
                <c:pt idx="2">
                  <c:v>-0.24999999999999967</c:v>
                </c:pt>
                <c:pt idx="3">
                  <c:v>-0.19999999999999968</c:v>
                </c:pt>
                <c:pt idx="4">
                  <c:v>-0.14999999999999969</c:v>
                </c:pt>
                <c:pt idx="5">
                  <c:v>-9.9999999999999686E-2</c:v>
                </c:pt>
                <c:pt idx="6">
                  <c:v>-4.9999999999999684E-2</c:v>
                </c:pt>
                <c:pt idx="7">
                  <c:v>3.1918911957973251E-16</c:v>
                </c:pt>
                <c:pt idx="8">
                  <c:v>5.0000000000000322E-2</c:v>
                </c:pt>
                <c:pt idx="9">
                  <c:v>0.10000000000000032</c:v>
                </c:pt>
                <c:pt idx="10">
                  <c:v>0.15000000000000033</c:v>
                </c:pt>
                <c:pt idx="11">
                  <c:v>0.20000000000000034</c:v>
                </c:pt>
                <c:pt idx="12">
                  <c:v>0.25000000000000033</c:v>
                </c:pt>
                <c:pt idx="13">
                  <c:v>0.30000000000000032</c:v>
                </c:pt>
                <c:pt idx="14">
                  <c:v>0.35000000000000031</c:v>
                </c:pt>
                <c:pt idx="15">
                  <c:v>0.4000000000000003</c:v>
                </c:pt>
                <c:pt idx="16">
                  <c:v>0.45000000000000029</c:v>
                </c:pt>
                <c:pt idx="17">
                  <c:v>0.50000000000000033</c:v>
                </c:pt>
                <c:pt idx="18">
                  <c:v>0.55000000000000038</c:v>
                </c:pt>
                <c:pt idx="19">
                  <c:v>0.60000000000000042</c:v>
                </c:pt>
                <c:pt idx="20">
                  <c:v>0.65000000000000047</c:v>
                </c:pt>
                <c:pt idx="21">
                  <c:v>0.70000000000000051</c:v>
                </c:pt>
                <c:pt idx="22">
                  <c:v>0.75000000000000056</c:v>
                </c:pt>
                <c:pt idx="23">
                  <c:v>0.8000000000000006</c:v>
                </c:pt>
                <c:pt idx="24">
                  <c:v>0.85000000000000064</c:v>
                </c:pt>
                <c:pt idx="25">
                  <c:v>0.90000000000000069</c:v>
                </c:pt>
                <c:pt idx="26">
                  <c:v>0.95000000000000073</c:v>
                </c:pt>
                <c:pt idx="27">
                  <c:v>1.0000000000000007</c:v>
                </c:pt>
              </c:numCache>
            </c:numRef>
          </c:xVal>
          <c:yVal>
            <c:numRef>
              <c:f>'Slide IRR Ch4 Slide 53'!$E$17:$E$44</c:f>
              <c:numCache>
                <c:formatCode>General</c:formatCode>
                <c:ptCount val="28"/>
                <c:pt idx="0">
                  <c:v>-26.035502958579798</c:v>
                </c:pt>
                <c:pt idx="1">
                  <c:v>-15.306122448979551</c:v>
                </c:pt>
                <c:pt idx="2">
                  <c:v>-7.9999999999999432</c:v>
                </c:pt>
                <c:pt idx="3">
                  <c:v>-3.125</c:v>
                </c:pt>
                <c:pt idx="4">
                  <c:v>0</c:v>
                </c:pt>
                <c:pt idx="5">
                  <c:v>1.8518518518518619</c:v>
                </c:pt>
                <c:pt idx="6">
                  <c:v>2.770083102493075</c:v>
                </c:pt>
                <c:pt idx="7">
                  <c:v>2.9999999999999858</c:v>
                </c:pt>
                <c:pt idx="8">
                  <c:v>2.721088435374142</c:v>
                </c:pt>
                <c:pt idx="9">
                  <c:v>2.0661157024793368</c:v>
                </c:pt>
                <c:pt idx="10">
                  <c:v>1.1342155009451886</c:v>
                </c:pt>
                <c:pt idx="11">
                  <c:v>0</c:v>
                </c:pt>
                <c:pt idx="12">
                  <c:v>-1.2800000000000153</c:v>
                </c:pt>
                <c:pt idx="13">
                  <c:v>-2.6627218934911454</c:v>
                </c:pt>
                <c:pt idx="14">
                  <c:v>-4.1152263374485614</c:v>
                </c:pt>
                <c:pt idx="15">
                  <c:v>-5.6122448979591937</c:v>
                </c:pt>
                <c:pt idx="16">
                  <c:v>-7.134363852556497</c:v>
                </c:pt>
                <c:pt idx="17">
                  <c:v>-8.6666666666666785</c:v>
                </c:pt>
                <c:pt idx="18">
                  <c:v>-10.197710718002106</c:v>
                </c:pt>
                <c:pt idx="19">
                  <c:v>-11.718750000000028</c:v>
                </c:pt>
                <c:pt idx="20">
                  <c:v>-13.223140495867774</c:v>
                </c:pt>
                <c:pt idx="21">
                  <c:v>-14.705882352941188</c:v>
                </c:pt>
                <c:pt idx="22">
                  <c:v>-16.163265306122462</c:v>
                </c:pt>
                <c:pt idx="23">
                  <c:v>-17.592592592592613</c:v>
                </c:pt>
                <c:pt idx="24">
                  <c:v>-18.991964937910897</c:v>
                </c:pt>
                <c:pt idx="25">
                  <c:v>-20.360110803324122</c:v>
                </c:pt>
                <c:pt idx="26">
                  <c:v>-21.696252465483251</c:v>
                </c:pt>
                <c:pt idx="27">
                  <c:v>-23.000000000000021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238-4BB3-B019-7ABC0AC78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7137616"/>
        <c:axId val="1397144272"/>
      </c:scatterChart>
      <c:valAx>
        <c:axId val="1397137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7144272"/>
        <c:crosses val="autoZero"/>
        <c:crossBetween val="midCat"/>
      </c:valAx>
      <c:valAx>
        <c:axId val="139714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7137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95250</xdr:rowOff>
    </xdr:from>
    <xdr:to>
      <xdr:col>13</xdr:col>
      <xdr:colOff>314325</xdr:colOff>
      <xdr:row>16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0"/>
  <sheetViews>
    <sheetView tabSelected="1" workbookViewId="0">
      <selection activeCell="I26" sqref="I26"/>
    </sheetView>
  </sheetViews>
  <sheetFormatPr baseColWidth="10" defaultColWidth="8.83203125" defaultRowHeight="15" x14ac:dyDescent="0.2"/>
  <cols>
    <col min="2" max="2" width="37.1640625" customWidth="1"/>
    <col min="3" max="3" width="16.5" customWidth="1"/>
    <col min="4" max="4" width="8.5" customWidth="1"/>
    <col min="5" max="5" width="17.5" style="2" customWidth="1"/>
  </cols>
  <sheetData>
    <row r="2" spans="2:5" ht="36.75" customHeight="1" x14ac:dyDescent="0.2">
      <c r="B2" s="8" t="s">
        <v>0</v>
      </c>
      <c r="C2" s="8"/>
      <c r="D2" s="8"/>
      <c r="E2" s="8"/>
    </row>
    <row r="3" spans="2:5" ht="15.75" customHeight="1" x14ac:dyDescent="0.2">
      <c r="B3" s="5"/>
    </row>
    <row r="4" spans="2:5" ht="15.75" customHeight="1" x14ac:dyDescent="0.2">
      <c r="B4" s="2" t="s">
        <v>6</v>
      </c>
      <c r="C4" s="3">
        <v>0.1</v>
      </c>
    </row>
    <row r="6" spans="2:5" x14ac:dyDescent="0.2">
      <c r="B6" t="s">
        <v>8</v>
      </c>
    </row>
    <row r="9" spans="2:5" x14ac:dyDescent="0.2">
      <c r="C9" s="2"/>
      <c r="D9" s="6"/>
    </row>
    <row r="10" spans="2:5" ht="50.25" customHeight="1" x14ac:dyDescent="0.2">
      <c r="C10" s="2" t="s">
        <v>2</v>
      </c>
      <c r="D10" s="6" t="s">
        <v>1</v>
      </c>
      <c r="E10" s="7" t="s">
        <v>7</v>
      </c>
    </row>
    <row r="11" spans="2:5" x14ac:dyDescent="0.2">
      <c r="C11" s="1">
        <v>0</v>
      </c>
      <c r="D11" s="1">
        <v>1</v>
      </c>
    </row>
    <row r="12" spans="2:5" x14ac:dyDescent="0.2">
      <c r="C12" s="1">
        <v>1</v>
      </c>
      <c r="D12" s="1">
        <f t="shared" ref="D12:D43" si="0">D11/(1+$C$4)</f>
        <v>0.90909090909090906</v>
      </c>
      <c r="E12" s="2">
        <f>2*SUM($D$12:D12)</f>
        <v>1.8181818181818181</v>
      </c>
    </row>
    <row r="13" spans="2:5" x14ac:dyDescent="0.2">
      <c r="C13" s="1">
        <v>2</v>
      </c>
      <c r="D13" s="1">
        <f t="shared" si="0"/>
        <v>0.82644628099173545</v>
      </c>
      <c r="E13" s="2">
        <f>2*SUM($D$12:D13)</f>
        <v>3.4710743801652892</v>
      </c>
    </row>
    <row r="14" spans="2:5" x14ac:dyDescent="0.2">
      <c r="C14" s="1">
        <v>3</v>
      </c>
      <c r="D14" s="1">
        <f t="shared" si="0"/>
        <v>0.75131480090157765</v>
      </c>
      <c r="E14" s="2">
        <f>2*SUM($D$12:D14)</f>
        <v>4.9737039819684448</v>
      </c>
    </row>
    <row r="15" spans="2:5" x14ac:dyDescent="0.2">
      <c r="C15" s="1">
        <v>4</v>
      </c>
      <c r="D15" s="1">
        <f t="shared" si="0"/>
        <v>0.68301345536507052</v>
      </c>
      <c r="E15" s="2">
        <f>2*SUM($D$12:D15)</f>
        <v>6.3397308926985856</v>
      </c>
    </row>
    <row r="16" spans="2:5" x14ac:dyDescent="0.2">
      <c r="C16" s="1">
        <v>5</v>
      </c>
      <c r="D16" s="1">
        <f t="shared" si="0"/>
        <v>0.62092132305915493</v>
      </c>
      <c r="E16" s="2">
        <f>2*SUM($D$12:D16)</f>
        <v>7.5815735388168957</v>
      </c>
    </row>
    <row r="17" spans="3:5" x14ac:dyDescent="0.2">
      <c r="C17" s="1">
        <v>6</v>
      </c>
      <c r="D17" s="1">
        <f t="shared" si="0"/>
        <v>0.56447393005377711</v>
      </c>
      <c r="E17" s="2">
        <f>2*SUM($D$12:D17)</f>
        <v>8.710521398924449</v>
      </c>
    </row>
    <row r="18" spans="3:5" x14ac:dyDescent="0.2">
      <c r="C18" s="1">
        <v>7</v>
      </c>
      <c r="D18" s="1">
        <f t="shared" si="0"/>
        <v>0.51315811823070645</v>
      </c>
      <c r="E18" s="2">
        <f>2*SUM($D$12:D18)</f>
        <v>9.7368376353858626</v>
      </c>
    </row>
    <row r="19" spans="3:5" x14ac:dyDescent="0.2">
      <c r="C19" s="1">
        <v>8</v>
      </c>
      <c r="D19" s="1">
        <f t="shared" si="0"/>
        <v>0.46650738020973309</v>
      </c>
      <c r="E19" s="2">
        <f>2*SUM($D$12:D19)</f>
        <v>10.669852395805329</v>
      </c>
    </row>
    <row r="20" spans="3:5" x14ac:dyDescent="0.2">
      <c r="C20" s="1">
        <v>9</v>
      </c>
      <c r="D20" s="1">
        <f t="shared" si="0"/>
        <v>0.42409761837248461</v>
      </c>
      <c r="E20" s="2">
        <f>2*SUM($D$12:D20)</f>
        <v>11.518047632550298</v>
      </c>
    </row>
    <row r="21" spans="3:5" x14ac:dyDescent="0.2">
      <c r="C21" s="1">
        <v>10</v>
      </c>
      <c r="D21" s="1">
        <f t="shared" si="0"/>
        <v>0.38554328942953142</v>
      </c>
      <c r="E21" s="2">
        <f>2*SUM($D$12:D21)</f>
        <v>12.28913421140936</v>
      </c>
    </row>
    <row r="22" spans="3:5" x14ac:dyDescent="0.2">
      <c r="C22" s="1">
        <v>11</v>
      </c>
      <c r="D22" s="1">
        <f t="shared" si="0"/>
        <v>0.35049389948139215</v>
      </c>
      <c r="E22" s="2">
        <f>2*SUM($D$12:D22)</f>
        <v>12.990122010372144</v>
      </c>
    </row>
    <row r="23" spans="3:5" x14ac:dyDescent="0.2">
      <c r="C23" s="1">
        <v>12</v>
      </c>
      <c r="D23" s="1">
        <f t="shared" si="0"/>
        <v>0.31863081771035645</v>
      </c>
      <c r="E23" s="2">
        <f>2*SUM($D$12:D23)</f>
        <v>13.627383645792856</v>
      </c>
    </row>
    <row r="24" spans="3:5" x14ac:dyDescent="0.2">
      <c r="C24" s="1">
        <v>13</v>
      </c>
      <c r="D24" s="1">
        <f t="shared" si="0"/>
        <v>0.28966437973668768</v>
      </c>
      <c r="E24" s="2">
        <f>2*SUM($D$12:D24)</f>
        <v>14.206712405266231</v>
      </c>
    </row>
    <row r="25" spans="3:5" x14ac:dyDescent="0.2">
      <c r="C25" s="1">
        <v>14</v>
      </c>
      <c r="D25" s="1">
        <f t="shared" si="0"/>
        <v>0.26333125430607968</v>
      </c>
      <c r="E25" s="2">
        <f>2*SUM($D$12:D25)</f>
        <v>14.733374913878389</v>
      </c>
    </row>
    <row r="26" spans="3:5" x14ac:dyDescent="0.2">
      <c r="C26" s="1">
        <v>15</v>
      </c>
      <c r="D26" s="1">
        <f t="shared" si="0"/>
        <v>0.23939204936916333</v>
      </c>
      <c r="E26" s="2">
        <f>2*SUM($D$12:D26)</f>
        <v>15.212159012616716</v>
      </c>
    </row>
    <row r="27" spans="3:5" x14ac:dyDescent="0.2">
      <c r="C27" s="1">
        <v>16</v>
      </c>
      <c r="D27" s="1">
        <f t="shared" si="0"/>
        <v>0.21762913579014848</v>
      </c>
      <c r="E27" s="2">
        <f>2*SUM($D$12:D27)</f>
        <v>15.647417284197013</v>
      </c>
    </row>
    <row r="28" spans="3:5" x14ac:dyDescent="0.2">
      <c r="C28" s="1">
        <v>17</v>
      </c>
      <c r="D28" s="1">
        <f t="shared" si="0"/>
        <v>0.19784466890013497</v>
      </c>
      <c r="E28" s="2">
        <f>2*SUM($D$12:D28)</f>
        <v>16.043106621997282</v>
      </c>
    </row>
    <row r="29" spans="3:5" x14ac:dyDescent="0.2">
      <c r="C29" s="1">
        <v>18</v>
      </c>
      <c r="D29" s="1">
        <f t="shared" si="0"/>
        <v>0.17985878990921358</v>
      </c>
      <c r="E29" s="2">
        <f>2*SUM($D$12:D29)</f>
        <v>16.402824201815708</v>
      </c>
    </row>
    <row r="30" spans="3:5" x14ac:dyDescent="0.2">
      <c r="C30" s="1">
        <v>19</v>
      </c>
      <c r="D30" s="1">
        <f t="shared" si="0"/>
        <v>0.16350799082655779</v>
      </c>
      <c r="E30" s="2">
        <f>2*SUM($D$12:D30)</f>
        <v>16.729840183468824</v>
      </c>
    </row>
    <row r="31" spans="3:5" x14ac:dyDescent="0.2">
      <c r="C31" s="1">
        <v>20</v>
      </c>
      <c r="D31" s="1">
        <f t="shared" si="0"/>
        <v>0.14864362802414344</v>
      </c>
      <c r="E31" s="2">
        <f>2*SUM($D$12:D31)</f>
        <v>17.027127439517109</v>
      </c>
    </row>
    <row r="32" spans="3:5" x14ac:dyDescent="0.2">
      <c r="C32" s="1">
        <v>21</v>
      </c>
      <c r="D32" s="1">
        <f t="shared" si="0"/>
        <v>0.13513057093103947</v>
      </c>
      <c r="E32" s="2">
        <f>2*SUM($D$12:D32)</f>
        <v>17.297388581379188</v>
      </c>
    </row>
    <row r="33" spans="3:5" x14ac:dyDescent="0.2">
      <c r="C33" s="1">
        <v>22</v>
      </c>
      <c r="D33" s="1">
        <f t="shared" si="0"/>
        <v>0.12284597357367223</v>
      </c>
      <c r="E33" s="2">
        <f>2*SUM($D$12:D33)</f>
        <v>17.543080528526534</v>
      </c>
    </row>
    <row r="34" spans="3:5" x14ac:dyDescent="0.2">
      <c r="C34" s="1">
        <v>23</v>
      </c>
      <c r="D34" s="1">
        <f t="shared" si="0"/>
        <v>0.11167815779424747</v>
      </c>
      <c r="E34" s="2">
        <f>2*SUM($D$12:D34)</f>
        <v>17.766436844115031</v>
      </c>
    </row>
    <row r="35" spans="3:5" x14ac:dyDescent="0.2">
      <c r="C35" s="1">
        <v>24</v>
      </c>
      <c r="D35" s="1">
        <f t="shared" si="0"/>
        <v>0.10152559799477043</v>
      </c>
      <c r="E35" s="2">
        <f>2*SUM($D$12:D35)</f>
        <v>17.969488040104572</v>
      </c>
    </row>
    <row r="36" spans="3:5" x14ac:dyDescent="0.2">
      <c r="C36" s="1">
        <v>25</v>
      </c>
      <c r="D36" s="1">
        <f t="shared" si="0"/>
        <v>9.229599817706402E-2</v>
      </c>
      <c r="E36" s="2">
        <f>2*SUM($D$12:D36)</f>
        <v>18.154080036458701</v>
      </c>
    </row>
    <row r="37" spans="3:5" x14ac:dyDescent="0.2">
      <c r="C37" s="1">
        <v>26</v>
      </c>
      <c r="D37" s="1">
        <f t="shared" si="0"/>
        <v>8.3905452888240015E-2</v>
      </c>
      <c r="E37" s="2">
        <f>2*SUM($D$12:D37)</f>
        <v>18.321890942235182</v>
      </c>
    </row>
    <row r="38" spans="3:5" x14ac:dyDescent="0.2">
      <c r="C38" s="1">
        <v>27</v>
      </c>
      <c r="D38" s="1">
        <f t="shared" si="0"/>
        <v>7.6277684443854549E-2</v>
      </c>
      <c r="E38" s="2">
        <f>2*SUM($D$12:D38)</f>
        <v>18.47444631112289</v>
      </c>
    </row>
    <row r="39" spans="3:5" x14ac:dyDescent="0.2">
      <c r="C39" s="1">
        <v>28</v>
      </c>
      <c r="D39" s="1">
        <f t="shared" si="0"/>
        <v>6.9343349494413217E-2</v>
      </c>
      <c r="E39" s="2">
        <f>2*SUM($D$12:D39)</f>
        <v>18.613133010111717</v>
      </c>
    </row>
    <row r="40" spans="3:5" x14ac:dyDescent="0.2">
      <c r="C40" s="1">
        <v>29</v>
      </c>
      <c r="D40" s="1">
        <f t="shared" si="0"/>
        <v>6.3039408631284738E-2</v>
      </c>
      <c r="E40" s="2">
        <f>2*SUM($D$12:D40)</f>
        <v>18.739211827374287</v>
      </c>
    </row>
    <row r="41" spans="3:5" x14ac:dyDescent="0.2">
      <c r="C41" s="1">
        <v>30</v>
      </c>
      <c r="D41" s="1">
        <f t="shared" si="0"/>
        <v>5.7308553301167936E-2</v>
      </c>
      <c r="E41" s="2">
        <f>2*SUM($D$12:D41)</f>
        <v>18.853828933976622</v>
      </c>
    </row>
    <row r="42" spans="3:5" x14ac:dyDescent="0.2">
      <c r="C42" s="1">
        <v>31</v>
      </c>
      <c r="D42" s="1">
        <f t="shared" si="0"/>
        <v>5.2098684819243575E-2</v>
      </c>
      <c r="E42" s="2">
        <f>2*SUM($D$12:D42)</f>
        <v>18.95802630361511</v>
      </c>
    </row>
    <row r="43" spans="3:5" x14ac:dyDescent="0.2">
      <c r="C43" s="1">
        <v>32</v>
      </c>
      <c r="D43" s="1">
        <f t="shared" si="0"/>
        <v>4.7362440744766886E-2</v>
      </c>
      <c r="E43" s="2">
        <f>2*SUM($D$12:D43)</f>
        <v>19.052751185104643</v>
      </c>
    </row>
    <row r="44" spans="3:5" x14ac:dyDescent="0.2">
      <c r="C44" s="1">
        <v>33</v>
      </c>
      <c r="D44" s="1">
        <f t="shared" ref="D44:D61" si="1">D43/(1+$C$4)</f>
        <v>4.3056764313424437E-2</v>
      </c>
      <c r="E44" s="2">
        <f>2*SUM($D$12:D44)</f>
        <v>19.138864713731493</v>
      </c>
    </row>
    <row r="45" spans="3:5" x14ac:dyDescent="0.2">
      <c r="C45" s="1">
        <v>34</v>
      </c>
      <c r="D45" s="1">
        <f t="shared" si="1"/>
        <v>3.9142513012204033E-2</v>
      </c>
      <c r="E45" s="2">
        <f>2*SUM($D$12:D45)</f>
        <v>19.2171497397559</v>
      </c>
    </row>
    <row r="46" spans="3:5" x14ac:dyDescent="0.2">
      <c r="C46" s="1">
        <v>35</v>
      </c>
      <c r="D46" s="1">
        <f t="shared" si="1"/>
        <v>3.5584102738367297E-2</v>
      </c>
      <c r="E46" s="2">
        <f>2*SUM($D$12:D46)</f>
        <v>19.288317945232635</v>
      </c>
    </row>
    <row r="47" spans="3:5" x14ac:dyDescent="0.2">
      <c r="C47" s="1">
        <v>36</v>
      </c>
      <c r="D47" s="1">
        <f t="shared" si="1"/>
        <v>3.2349184307606631E-2</v>
      </c>
      <c r="E47" s="2">
        <f>2*SUM($D$12:D47)</f>
        <v>19.353016313847849</v>
      </c>
    </row>
    <row r="48" spans="3:5" x14ac:dyDescent="0.2">
      <c r="C48" s="1">
        <v>37</v>
      </c>
      <c r="D48" s="1">
        <f t="shared" si="1"/>
        <v>2.9408349370551479E-2</v>
      </c>
      <c r="E48" s="2">
        <f>2*SUM($D$12:D48)</f>
        <v>19.411833012588954</v>
      </c>
    </row>
    <row r="49" spans="2:6" x14ac:dyDescent="0.2">
      <c r="C49" s="1">
        <v>38</v>
      </c>
      <c r="D49" s="1">
        <f t="shared" si="1"/>
        <v>2.6734863064137707E-2</v>
      </c>
      <c r="E49" s="2">
        <f>2*SUM($D$12:D49)</f>
        <v>19.465302738717227</v>
      </c>
    </row>
    <row r="50" spans="2:6" x14ac:dyDescent="0.2">
      <c r="C50" s="1">
        <v>39</v>
      </c>
      <c r="D50" s="1">
        <f t="shared" si="1"/>
        <v>2.4304420967397912E-2</v>
      </c>
      <c r="E50" s="2">
        <f>2*SUM($D$12:D50)</f>
        <v>19.513911580652024</v>
      </c>
    </row>
    <row r="51" spans="2:6" x14ac:dyDescent="0.2">
      <c r="C51" s="1">
        <v>40</v>
      </c>
      <c r="D51" s="1">
        <f t="shared" si="1"/>
        <v>2.2094928152179918E-2</v>
      </c>
      <c r="E51" s="2">
        <f>2*SUM($D$12:D51)</f>
        <v>19.558101436956385</v>
      </c>
    </row>
    <row r="52" spans="2:6" x14ac:dyDescent="0.2">
      <c r="C52" s="1">
        <v>41</v>
      </c>
      <c r="D52" s="1">
        <f t="shared" si="1"/>
        <v>2.0086298320163561E-2</v>
      </c>
      <c r="E52" s="2">
        <f>2*SUM($D$12:D52)</f>
        <v>19.598274033596713</v>
      </c>
    </row>
    <row r="53" spans="2:6" x14ac:dyDescent="0.2">
      <c r="C53" s="1">
        <v>42</v>
      </c>
      <c r="D53" s="1">
        <f t="shared" si="1"/>
        <v>1.8260271200148691E-2</v>
      </c>
      <c r="E53" s="2">
        <f>2*SUM($D$12:D53)</f>
        <v>19.63479457599701</v>
      </c>
    </row>
    <row r="54" spans="2:6" x14ac:dyDescent="0.2">
      <c r="C54" s="1">
        <v>43</v>
      </c>
      <c r="D54" s="1">
        <f t="shared" si="1"/>
        <v>1.6600246545589718E-2</v>
      </c>
      <c r="E54" s="2">
        <f>2*SUM($D$12:D54)</f>
        <v>19.667995069088189</v>
      </c>
    </row>
    <row r="55" spans="2:6" x14ac:dyDescent="0.2">
      <c r="C55" s="1">
        <v>44</v>
      </c>
      <c r="D55" s="1">
        <f t="shared" si="1"/>
        <v>1.509113322326338E-2</v>
      </c>
      <c r="E55" s="2">
        <f>2*SUM($D$12:D55)</f>
        <v>19.698177335534716</v>
      </c>
    </row>
    <row r="56" spans="2:6" x14ac:dyDescent="0.2">
      <c r="C56" s="1">
        <v>45</v>
      </c>
      <c r="D56" s="1">
        <f t="shared" si="1"/>
        <v>1.3719212021148525E-2</v>
      </c>
      <c r="E56" s="2">
        <f>2*SUM($D$12:D56)</f>
        <v>19.725615759577014</v>
      </c>
    </row>
    <row r="57" spans="2:6" x14ac:dyDescent="0.2">
      <c r="C57" s="1">
        <v>46</v>
      </c>
      <c r="D57" s="1">
        <f t="shared" si="1"/>
        <v>1.247201092831684E-2</v>
      </c>
      <c r="E57" s="2">
        <f>2*SUM($D$12:D57)</f>
        <v>19.750559781433648</v>
      </c>
    </row>
    <row r="58" spans="2:6" x14ac:dyDescent="0.2">
      <c r="C58" s="1">
        <v>47</v>
      </c>
      <c r="D58" s="1">
        <f t="shared" si="1"/>
        <v>1.1338191753015309E-2</v>
      </c>
      <c r="E58" s="2">
        <f>2*SUM($D$12:D58)</f>
        <v>19.773236164939679</v>
      </c>
    </row>
    <row r="59" spans="2:6" x14ac:dyDescent="0.2">
      <c r="C59" s="1">
        <v>48</v>
      </c>
      <c r="D59" s="1">
        <f t="shared" si="1"/>
        <v>1.0307447048195735E-2</v>
      </c>
      <c r="E59" s="2">
        <f>2*SUM($D$12:D59)</f>
        <v>19.793851059036069</v>
      </c>
    </row>
    <row r="60" spans="2:6" x14ac:dyDescent="0.2">
      <c r="C60" s="1">
        <v>49</v>
      </c>
      <c r="D60" s="1">
        <f t="shared" si="1"/>
        <v>9.3704064074506665E-3</v>
      </c>
      <c r="E60" s="2">
        <f>2*SUM($D$12:D60)</f>
        <v>19.812591871850969</v>
      </c>
    </row>
    <row r="61" spans="2:6" x14ac:dyDescent="0.2">
      <c r="C61" s="1">
        <v>50</v>
      </c>
      <c r="D61" s="1">
        <f t="shared" si="1"/>
        <v>8.5185512795006059E-3</v>
      </c>
      <c r="E61" s="2">
        <f>2*SUM($D$12:D61)</f>
        <v>19.829628974409971</v>
      </c>
      <c r="F61" s="4" t="s">
        <v>5</v>
      </c>
    </row>
    <row r="62" spans="2:6" x14ac:dyDescent="0.2">
      <c r="C62" s="1"/>
      <c r="D62" s="1"/>
    </row>
    <row r="63" spans="2:6" x14ac:dyDescent="0.2">
      <c r="C63" s="1"/>
      <c r="D63" s="1"/>
    </row>
    <row r="64" spans="2:6" ht="33.75" customHeight="1" x14ac:dyDescent="0.2">
      <c r="B64" s="5" t="s">
        <v>3</v>
      </c>
      <c r="C64">
        <f>2/C4-E61</f>
        <v>0.17037102559002903</v>
      </c>
      <c r="F64" s="4" t="s">
        <v>4</v>
      </c>
    </row>
    <row r="65" spans="3:4" x14ac:dyDescent="0.2">
      <c r="C65" s="1"/>
      <c r="D65" s="1"/>
    </row>
    <row r="66" spans="3:4" x14ac:dyDescent="0.2">
      <c r="C66" s="1"/>
      <c r="D66" s="1"/>
    </row>
    <row r="67" spans="3:4" x14ac:dyDescent="0.2">
      <c r="C67" s="1"/>
      <c r="D67" s="1"/>
    </row>
    <row r="68" spans="3:4" x14ac:dyDescent="0.2">
      <c r="C68" s="1"/>
      <c r="D68" s="1"/>
    </row>
    <row r="69" spans="3:4" x14ac:dyDescent="0.2">
      <c r="C69" s="1"/>
      <c r="D69" s="1"/>
    </row>
    <row r="70" spans="3:4" x14ac:dyDescent="0.2">
      <c r="C70" s="1"/>
      <c r="D70" s="1"/>
    </row>
    <row r="71" spans="3:4" x14ac:dyDescent="0.2">
      <c r="C71" s="1"/>
      <c r="D71" s="1"/>
    </row>
    <row r="72" spans="3:4" x14ac:dyDescent="0.2">
      <c r="C72" s="1"/>
      <c r="D72" s="1"/>
    </row>
    <row r="73" spans="3:4" x14ac:dyDescent="0.2">
      <c r="C73" s="1"/>
      <c r="D73" s="1"/>
    </row>
    <row r="74" spans="3:4" x14ac:dyDescent="0.2">
      <c r="C74" s="1"/>
      <c r="D74" s="1"/>
    </row>
    <row r="75" spans="3:4" x14ac:dyDescent="0.2">
      <c r="C75" s="1"/>
      <c r="D75" s="1"/>
    </row>
    <row r="76" spans="3:4" x14ac:dyDescent="0.2">
      <c r="C76" s="1"/>
      <c r="D76" s="1"/>
    </row>
    <row r="77" spans="3:4" x14ac:dyDescent="0.2">
      <c r="C77" s="1"/>
      <c r="D77" s="1"/>
    </row>
    <row r="78" spans="3:4" x14ac:dyDescent="0.2">
      <c r="C78" s="1"/>
      <c r="D78" s="1"/>
    </row>
    <row r="79" spans="3:4" x14ac:dyDescent="0.2">
      <c r="C79" s="1"/>
      <c r="D79" s="1"/>
    </row>
    <row r="80" spans="3:4" x14ac:dyDescent="0.2">
      <c r="C80" s="1"/>
      <c r="D80" s="1"/>
    </row>
    <row r="81" spans="3:4" x14ac:dyDescent="0.2">
      <c r="C81" s="1"/>
      <c r="D81" s="1"/>
    </row>
    <row r="82" spans="3:4" x14ac:dyDescent="0.2">
      <c r="C82" s="1"/>
      <c r="D82" s="1"/>
    </row>
    <row r="83" spans="3:4" x14ac:dyDescent="0.2">
      <c r="C83" s="1"/>
      <c r="D83" s="1"/>
    </row>
    <row r="84" spans="3:4" x14ac:dyDescent="0.2">
      <c r="C84" s="1"/>
      <c r="D84" s="1"/>
    </row>
    <row r="85" spans="3:4" x14ac:dyDescent="0.2">
      <c r="C85" s="1"/>
      <c r="D85" s="1"/>
    </row>
    <row r="86" spans="3:4" x14ac:dyDescent="0.2">
      <c r="C86" s="1"/>
      <c r="D86" s="1"/>
    </row>
    <row r="87" spans="3:4" x14ac:dyDescent="0.2">
      <c r="C87" s="1"/>
      <c r="D87" s="1"/>
    </row>
    <row r="88" spans="3:4" x14ac:dyDescent="0.2">
      <c r="C88" s="1"/>
      <c r="D88" s="1"/>
    </row>
    <row r="89" spans="3:4" x14ac:dyDescent="0.2">
      <c r="C89" s="1"/>
      <c r="D89" s="1"/>
    </row>
    <row r="90" spans="3:4" x14ac:dyDescent="0.2">
      <c r="C90" s="1"/>
      <c r="D90" s="1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E44"/>
  <sheetViews>
    <sheetView workbookViewId="0">
      <selection activeCell="F4" sqref="F4"/>
    </sheetView>
  </sheetViews>
  <sheetFormatPr baseColWidth="10" defaultColWidth="8.83203125" defaultRowHeight="15" x14ac:dyDescent="0.2"/>
  <sheetData>
    <row r="3" spans="4:5" x14ac:dyDescent="0.2">
      <c r="D3" t="s">
        <v>9</v>
      </c>
      <c r="E3" t="s">
        <v>10</v>
      </c>
    </row>
    <row r="4" spans="4:5" x14ac:dyDescent="0.2">
      <c r="D4">
        <v>-1</v>
      </c>
    </row>
    <row r="5" spans="4:5" x14ac:dyDescent="0.2">
      <c r="D5">
        <f>D4+0.05</f>
        <v>-0.95</v>
      </c>
      <c r="E5">
        <f>-100+205/(1+D5)-102/(1+D5)^2</f>
        <v>-36799.999999999927</v>
      </c>
    </row>
    <row r="6" spans="4:5" x14ac:dyDescent="0.2">
      <c r="D6">
        <f t="shared" ref="D6:D44" si="0">D5+0.05</f>
        <v>-0.89999999999999991</v>
      </c>
      <c r="E6">
        <f t="shared" ref="E6:E44" si="1">-100+205/(1+D6)-102/(1+D6)^2</f>
        <v>-8249.9999999999836</v>
      </c>
    </row>
    <row r="7" spans="4:5" x14ac:dyDescent="0.2">
      <c r="D7">
        <f t="shared" si="0"/>
        <v>-0.84999999999999987</v>
      </c>
      <c r="E7">
        <f t="shared" si="1"/>
        <v>-3266.6666666666597</v>
      </c>
    </row>
    <row r="8" spans="4:5" x14ac:dyDescent="0.2">
      <c r="D8">
        <f t="shared" si="0"/>
        <v>-0.79999999999999982</v>
      </c>
      <c r="E8">
        <f t="shared" si="1"/>
        <v>-1624.9999999999964</v>
      </c>
    </row>
    <row r="9" spans="4:5" x14ac:dyDescent="0.2">
      <c r="D9">
        <f t="shared" si="0"/>
        <v>-0.74999999999999978</v>
      </c>
      <c r="E9">
        <f t="shared" si="1"/>
        <v>-911.99999999999773</v>
      </c>
    </row>
    <row r="10" spans="4:5" x14ac:dyDescent="0.2">
      <c r="D10">
        <f t="shared" si="0"/>
        <v>-0.69999999999999973</v>
      </c>
      <c r="E10">
        <f t="shared" si="1"/>
        <v>-549.99999999999852</v>
      </c>
    </row>
    <row r="11" spans="4:5" x14ac:dyDescent="0.2">
      <c r="D11">
        <f t="shared" si="0"/>
        <v>-0.64999999999999969</v>
      </c>
      <c r="E11">
        <f t="shared" si="1"/>
        <v>-346.93877551020307</v>
      </c>
    </row>
    <row r="12" spans="4:5" x14ac:dyDescent="0.2">
      <c r="D12">
        <f t="shared" si="0"/>
        <v>-0.59999999999999964</v>
      </c>
      <c r="E12">
        <f t="shared" si="1"/>
        <v>-224.99999999999932</v>
      </c>
    </row>
    <row r="13" spans="4:5" x14ac:dyDescent="0.2">
      <c r="D13">
        <f t="shared" si="0"/>
        <v>-0.5499999999999996</v>
      </c>
      <c r="E13">
        <f t="shared" si="1"/>
        <v>-148.1481481481477</v>
      </c>
    </row>
    <row r="14" spans="4:5" x14ac:dyDescent="0.2">
      <c r="D14">
        <f t="shared" si="0"/>
        <v>-0.49999999999999961</v>
      </c>
      <c r="E14">
        <f t="shared" si="1"/>
        <v>-97.999999999999602</v>
      </c>
    </row>
    <row r="15" spans="4:5" x14ac:dyDescent="0.2">
      <c r="D15">
        <f t="shared" si="0"/>
        <v>-0.44999999999999962</v>
      </c>
      <c r="E15">
        <f t="shared" si="1"/>
        <v>-64.462809917355173</v>
      </c>
    </row>
    <row r="16" spans="4:5" x14ac:dyDescent="0.2">
      <c r="D16">
        <f t="shared" si="0"/>
        <v>-0.39999999999999963</v>
      </c>
      <c r="E16">
        <f t="shared" si="1"/>
        <v>-41.666666666666515</v>
      </c>
    </row>
    <row r="17" spans="4:5" x14ac:dyDescent="0.2">
      <c r="D17">
        <f t="shared" si="0"/>
        <v>-0.34999999999999964</v>
      </c>
      <c r="E17">
        <f t="shared" si="1"/>
        <v>-26.035502958579798</v>
      </c>
    </row>
    <row r="18" spans="4:5" x14ac:dyDescent="0.2">
      <c r="D18">
        <f t="shared" si="0"/>
        <v>-0.29999999999999966</v>
      </c>
      <c r="E18">
        <f t="shared" si="1"/>
        <v>-15.306122448979551</v>
      </c>
    </row>
    <row r="19" spans="4:5" x14ac:dyDescent="0.2">
      <c r="D19">
        <f t="shared" si="0"/>
        <v>-0.24999999999999967</v>
      </c>
      <c r="E19">
        <f t="shared" si="1"/>
        <v>-7.9999999999999432</v>
      </c>
    </row>
    <row r="20" spans="4:5" x14ac:dyDescent="0.2">
      <c r="D20">
        <f t="shared" si="0"/>
        <v>-0.19999999999999968</v>
      </c>
      <c r="E20">
        <f t="shared" si="1"/>
        <v>-3.125</v>
      </c>
    </row>
    <row r="21" spans="4:5" x14ac:dyDescent="0.2">
      <c r="D21">
        <f t="shared" si="0"/>
        <v>-0.14999999999999969</v>
      </c>
      <c r="E21">
        <f t="shared" si="1"/>
        <v>0</v>
      </c>
    </row>
    <row r="22" spans="4:5" x14ac:dyDescent="0.2">
      <c r="D22">
        <f t="shared" si="0"/>
        <v>-9.9999999999999686E-2</v>
      </c>
      <c r="E22">
        <f t="shared" si="1"/>
        <v>1.8518518518518619</v>
      </c>
    </row>
    <row r="23" spans="4:5" x14ac:dyDescent="0.2">
      <c r="D23">
        <f t="shared" si="0"/>
        <v>-4.9999999999999684E-2</v>
      </c>
      <c r="E23">
        <f t="shared" si="1"/>
        <v>2.770083102493075</v>
      </c>
    </row>
    <row r="24" spans="4:5" x14ac:dyDescent="0.2">
      <c r="D24">
        <f t="shared" si="0"/>
        <v>3.1918911957973251E-16</v>
      </c>
      <c r="E24">
        <f t="shared" si="1"/>
        <v>2.9999999999999858</v>
      </c>
    </row>
    <row r="25" spans="4:5" x14ac:dyDescent="0.2">
      <c r="D25">
        <f t="shared" si="0"/>
        <v>5.0000000000000322E-2</v>
      </c>
      <c r="E25">
        <f t="shared" si="1"/>
        <v>2.721088435374142</v>
      </c>
    </row>
    <row r="26" spans="4:5" x14ac:dyDescent="0.2">
      <c r="D26">
        <f t="shared" si="0"/>
        <v>0.10000000000000032</v>
      </c>
      <c r="E26">
        <f t="shared" si="1"/>
        <v>2.0661157024793368</v>
      </c>
    </row>
    <row r="27" spans="4:5" x14ac:dyDescent="0.2">
      <c r="D27">
        <f t="shared" si="0"/>
        <v>0.15000000000000033</v>
      </c>
      <c r="E27">
        <f t="shared" si="1"/>
        <v>1.1342155009451886</v>
      </c>
    </row>
    <row r="28" spans="4:5" x14ac:dyDescent="0.2">
      <c r="D28">
        <f t="shared" si="0"/>
        <v>0.20000000000000034</v>
      </c>
      <c r="E28">
        <f t="shared" si="1"/>
        <v>0</v>
      </c>
    </row>
    <row r="29" spans="4:5" x14ac:dyDescent="0.2">
      <c r="D29">
        <f t="shared" si="0"/>
        <v>0.25000000000000033</v>
      </c>
      <c r="E29">
        <f t="shared" si="1"/>
        <v>-1.2800000000000153</v>
      </c>
    </row>
    <row r="30" spans="4:5" x14ac:dyDescent="0.2">
      <c r="D30">
        <f t="shared" si="0"/>
        <v>0.30000000000000032</v>
      </c>
      <c r="E30">
        <f t="shared" si="1"/>
        <v>-2.6627218934911454</v>
      </c>
    </row>
    <row r="31" spans="4:5" x14ac:dyDescent="0.2">
      <c r="D31">
        <f t="shared" si="0"/>
        <v>0.35000000000000031</v>
      </c>
      <c r="E31">
        <f t="shared" si="1"/>
        <v>-4.1152263374485614</v>
      </c>
    </row>
    <row r="32" spans="4:5" x14ac:dyDescent="0.2">
      <c r="D32">
        <f t="shared" si="0"/>
        <v>0.4000000000000003</v>
      </c>
      <c r="E32">
        <f t="shared" si="1"/>
        <v>-5.6122448979591937</v>
      </c>
    </row>
    <row r="33" spans="4:5" x14ac:dyDescent="0.2">
      <c r="D33">
        <f t="shared" si="0"/>
        <v>0.45000000000000029</v>
      </c>
      <c r="E33">
        <f t="shared" si="1"/>
        <v>-7.134363852556497</v>
      </c>
    </row>
    <row r="34" spans="4:5" x14ac:dyDescent="0.2">
      <c r="D34">
        <f t="shared" si="0"/>
        <v>0.50000000000000033</v>
      </c>
      <c r="E34">
        <f t="shared" si="1"/>
        <v>-8.6666666666666785</v>
      </c>
    </row>
    <row r="35" spans="4:5" x14ac:dyDescent="0.2">
      <c r="D35">
        <f t="shared" si="0"/>
        <v>0.55000000000000038</v>
      </c>
      <c r="E35">
        <f t="shared" si="1"/>
        <v>-10.197710718002106</v>
      </c>
    </row>
    <row r="36" spans="4:5" x14ac:dyDescent="0.2">
      <c r="D36">
        <f t="shared" si="0"/>
        <v>0.60000000000000042</v>
      </c>
      <c r="E36">
        <f t="shared" si="1"/>
        <v>-11.718750000000028</v>
      </c>
    </row>
    <row r="37" spans="4:5" x14ac:dyDescent="0.2">
      <c r="D37">
        <f t="shared" si="0"/>
        <v>0.65000000000000047</v>
      </c>
      <c r="E37">
        <f t="shared" si="1"/>
        <v>-13.223140495867774</v>
      </c>
    </row>
    <row r="38" spans="4:5" x14ac:dyDescent="0.2">
      <c r="D38">
        <f t="shared" si="0"/>
        <v>0.70000000000000051</v>
      </c>
      <c r="E38">
        <f t="shared" si="1"/>
        <v>-14.705882352941188</v>
      </c>
    </row>
    <row r="39" spans="4:5" x14ac:dyDescent="0.2">
      <c r="D39">
        <f t="shared" si="0"/>
        <v>0.75000000000000056</v>
      </c>
      <c r="E39">
        <f t="shared" si="1"/>
        <v>-16.163265306122462</v>
      </c>
    </row>
    <row r="40" spans="4:5" x14ac:dyDescent="0.2">
      <c r="D40">
        <f t="shared" si="0"/>
        <v>0.8000000000000006</v>
      </c>
      <c r="E40">
        <f t="shared" si="1"/>
        <v>-17.592592592592613</v>
      </c>
    </row>
    <row r="41" spans="4:5" x14ac:dyDescent="0.2">
      <c r="D41">
        <f t="shared" si="0"/>
        <v>0.85000000000000064</v>
      </c>
      <c r="E41">
        <f t="shared" si="1"/>
        <v>-18.991964937910897</v>
      </c>
    </row>
    <row r="42" spans="4:5" x14ac:dyDescent="0.2">
      <c r="D42">
        <f t="shared" si="0"/>
        <v>0.90000000000000069</v>
      </c>
      <c r="E42">
        <f t="shared" si="1"/>
        <v>-20.360110803324122</v>
      </c>
    </row>
    <row r="43" spans="4:5" x14ac:dyDescent="0.2">
      <c r="D43">
        <f t="shared" si="0"/>
        <v>0.95000000000000073</v>
      </c>
      <c r="E43">
        <f t="shared" si="1"/>
        <v>-21.696252465483251</v>
      </c>
    </row>
    <row r="44" spans="4:5" x14ac:dyDescent="0.2">
      <c r="D44">
        <f t="shared" si="0"/>
        <v>1.0000000000000007</v>
      </c>
      <c r="E44">
        <f t="shared" si="1"/>
        <v>-23.000000000000021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Slide 34 Chap 2</vt:lpstr>
      <vt:lpstr>Slide IRR Ch4 Slide 53</vt:lpstr>
    </vt:vector>
  </TitlesOfParts>
  <Company>University of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pcourty</dc:creator>
  <cp:lastModifiedBy>yaqipan1204@gmail.com</cp:lastModifiedBy>
  <cp:lastPrinted>2018-09-12T16:37:40Z</cp:lastPrinted>
  <dcterms:created xsi:type="dcterms:W3CDTF">2017-09-07T22:30:12Z</dcterms:created>
  <dcterms:modified xsi:type="dcterms:W3CDTF">2020-02-24T04:50:30Z</dcterms:modified>
</cp:coreProperties>
</file>